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\сайт\Комиссия _2022\14\"/>
    </mc:Choice>
  </mc:AlternateContent>
  <xr:revisionPtr revIDLastSave="0" documentId="13_ncr:1_{9A772BAA-8BBC-4227-B3ED-01F26CD16597}" xr6:coauthVersionLast="47" xr6:coauthVersionMax="47" xr10:uidLastSave="{00000000-0000-0000-0000-000000000000}"/>
  <bookViews>
    <workbookView xWindow="-120" yWindow="-120" windowWidth="29040" windowHeight="15840" xr2:uid="{BF4E3019-56BD-4F1F-8411-93BB7C9C369F}"/>
  </bookViews>
  <sheets>
    <sheet name="КС БАЗ" sheetId="1" r:id="rId1"/>
  </sheets>
  <externalReferences>
    <externalReference r:id="rId2"/>
  </externalReferences>
  <definedNames>
    <definedName name="_xlnm._FilterDatabase" localSheetId="0" hidden="1">'КС БАЗ'!$A$10:$Z$48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_xlnm.Print_Titles" localSheetId="0">'КС БАЗ'!$7:$9</definedName>
    <definedName name="_xlnm.Print_Area" localSheetId="0">'КС БАЗ'!$A$1:$P$64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K11" i="1"/>
  <c r="J11" i="1"/>
  <c r="S48" i="1" l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T22" i="1" l="1"/>
  <c r="T12" i="1"/>
  <c r="T11" i="1"/>
</calcChain>
</file>

<file path=xl/sharedStrings.xml><?xml version="1.0" encoding="utf-8"?>
<sst xmlns="http://schemas.openxmlformats.org/spreadsheetml/2006/main" count="102" uniqueCount="88">
  <si>
    <t>Базовая Программа ОМС</t>
  </si>
  <si>
    <t>№ п/п</t>
  </si>
  <si>
    <t>mcod</t>
  </si>
  <si>
    <t xml:space="preserve">Наименование медицинских организаций                                                                                                                  </t>
  </si>
  <si>
    <t>ВСЕГО:</t>
  </si>
  <si>
    <t xml:space="preserve">в т.ч. ВМП </t>
  </si>
  <si>
    <t>в т.ч.специализированная медицинская помощь</t>
  </si>
  <si>
    <t>в т.ч.услуги диализа</t>
  </si>
  <si>
    <t>ИТОГО:</t>
  </si>
  <si>
    <t xml:space="preserve">в т.ч.онкология </t>
  </si>
  <si>
    <t>в т.ч.медицинская реабилитация</t>
  </si>
  <si>
    <t xml:space="preserve">онкология </t>
  </si>
  <si>
    <t>ОМП</t>
  </si>
  <si>
    <t>ОФС, тыс.руб.</t>
  </si>
  <si>
    <t>Стоимость случая, руб.</t>
  </si>
  <si>
    <t>ГБУЗ "Областная клиническая больница КО"</t>
  </si>
  <si>
    <t>ГБУЗ "Детская областная больница КО"</t>
  </si>
  <si>
    <t>ГБУЗ "Инфекционная больница КО"</t>
  </si>
  <si>
    <t>ГБУЗ "Центр специализированных видов медицинской помощи КО"</t>
  </si>
  <si>
    <t>ГБУЗ КО "Городская больница №4"</t>
  </si>
  <si>
    <t>ГБУЗ КО "Городская больница № 2"</t>
  </si>
  <si>
    <t>ГБУЗ КО "Городская больница № 3"</t>
  </si>
  <si>
    <t>ГБУЗ КО "Городская клиническая БСМП"</t>
  </si>
  <si>
    <t>ГБУЗ КО "Родильный дом № 3"</t>
  </si>
  <si>
    <t>ГБУЗ КО "Родильный дом № 4"</t>
  </si>
  <si>
    <t>ГБУЗ КО "Центральная городская клиническая больница"</t>
  </si>
  <si>
    <t>ГБУЗ КО "Багратионовская ЦРБ"</t>
  </si>
  <si>
    <t>ГБУЗ КО "Балтийская ЦРБ"</t>
  </si>
  <si>
    <t>ГБУЗ КО "Гвардейская ЦРБ"</t>
  </si>
  <si>
    <t>ГБУЗ КО "Гусевская ЦРБ"</t>
  </si>
  <si>
    <t>ГБУЗ КО "Зеленоградская ЦРБ"</t>
  </si>
  <si>
    <t>ГБУЗ КО "Краснознаменская ЦРБ"</t>
  </si>
  <si>
    <t>ГБУЗ КО "Мамоновская ГБ"</t>
  </si>
  <si>
    <t>ГБУЗ КО "Неманская ЦРБ"</t>
  </si>
  <si>
    <t>ГБУЗ КО "Нестеровская ЦРБ"</t>
  </si>
  <si>
    <t>ГБУЗ КО "Озерская ЦРБ"</t>
  </si>
  <si>
    <t>ГБУЗ КО "Межрайонная больница №1"</t>
  </si>
  <si>
    <t>ГБУЗ КО "Полесская ЦРБ"</t>
  </si>
  <si>
    <t>ГБУЗ КО "Правдинская ЦРБ"</t>
  </si>
  <si>
    <t>ГБУЗ КО "Светловская ЦГБ"</t>
  </si>
  <si>
    <t>ГБУЗ КО "Славская  ЦРБ"</t>
  </si>
  <si>
    <t>ГБУЗ КО "Советская ЦГБ"</t>
  </si>
  <si>
    <t>ГБУЗ КО "Черняховская ИБ"</t>
  </si>
  <si>
    <t>ГБУЗ КО "Черняховская ЦРБ"</t>
  </si>
  <si>
    <t>ФГБУ "ФЦ ВМТ"МЗ РФ</t>
  </si>
  <si>
    <t>ФГУ "1409 Военно-морской клинический госпиталь" МО РФ"</t>
  </si>
  <si>
    <t>ФКУЗ "МСЧ МВД России по КО"</t>
  </si>
  <si>
    <t xml:space="preserve">ЧУЗ «Больница «РЖД-Медицина» </t>
  </si>
  <si>
    <t>ООО Санаторий"Янтарный берег"</t>
  </si>
  <si>
    <t>ГБУЗ -</t>
  </si>
  <si>
    <t>Государственное бюджетное учреждение здравоохранения</t>
  </si>
  <si>
    <t xml:space="preserve">ГАУЗ - </t>
  </si>
  <si>
    <t>Государственное автономное учреждение здравоохранения</t>
  </si>
  <si>
    <t xml:space="preserve">КО - </t>
  </si>
  <si>
    <t>Калининградская область</t>
  </si>
  <si>
    <t xml:space="preserve">ЧУЗ - </t>
  </si>
  <si>
    <t>Частное учреждение здравоохранения</t>
  </si>
  <si>
    <t xml:space="preserve">ООО - </t>
  </si>
  <si>
    <t>Общество с ограниченной ответственностью</t>
  </si>
  <si>
    <t>ЗАО -</t>
  </si>
  <si>
    <t>Закрытое акционерное общество</t>
  </si>
  <si>
    <t>ФГУ-</t>
  </si>
  <si>
    <t xml:space="preserve">Федеральное государственное учреждение </t>
  </si>
  <si>
    <t>ФГБУ -</t>
  </si>
  <si>
    <t xml:space="preserve">Федеральное государственное бюджетное учреждение </t>
  </si>
  <si>
    <t>ФГБУЗ -</t>
  </si>
  <si>
    <t>Федеральное государственное бюджетное учреждение здравоохранения</t>
  </si>
  <si>
    <t>ФКУЗ -</t>
  </si>
  <si>
    <t>Федеральное казначейское учреждение здравоохранения</t>
  </si>
  <si>
    <t>ГБ СОУ-</t>
  </si>
  <si>
    <t>Государственное бюджетное социально-оздоровительное учреждение</t>
  </si>
  <si>
    <t>МСЧ МВД-</t>
  </si>
  <si>
    <t>Медицинская санитарная часть Министерства внутренних дел</t>
  </si>
  <si>
    <t>МО РФ</t>
  </si>
  <si>
    <t>Министерство обороны Российской федерации</t>
  </si>
  <si>
    <t>МЗ РФ-</t>
  </si>
  <si>
    <t>Министерство здравоохранения Российской федерации</t>
  </si>
  <si>
    <t>ФЦ ВМТ</t>
  </si>
  <si>
    <t>Федеральный центр высоких медицинских технологий</t>
  </si>
  <si>
    <t xml:space="preserve">Объем медицинской помощи и объем финансовых средств в системе обязательного медицинского страхования в стационарных условиях на 2023 год </t>
  </si>
  <si>
    <t>ГБУ КО "Региональный перинатальный центр"</t>
  </si>
  <si>
    <t>ГБУЗ КО "Гурьевская ЦРБ"</t>
  </si>
  <si>
    <t>ООО "ЦЕНТР ПЛАСТИЧЕСКОЙ ХИРУРГИИ"</t>
  </si>
  <si>
    <t>АО "МЕДИЦИНА"</t>
  </si>
  <si>
    <t>в т.ч.онкология</t>
  </si>
  <si>
    <t xml:space="preserve">к Выписке из Протокола  </t>
  </si>
  <si>
    <t>заседания Комиссии № 14 от 30.12.2022 года</t>
  </si>
  <si>
    <t>Приложение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</si>
</sst>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#,##0.00\ _₽"/>
    <numFmt numFmtId="166" formatCode="_-* #,##0_-;\-* #,##0_-;_-* &quot;-&quot;??_-;_-@_-"/>
    <numFmt numFmtId="167" formatCode="#,##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165" fontId="8" fillId="0" borderId="1" xfId="4" applyNumberFormat="1" applyFont="1" applyBorder="1" applyAlignment="1">
      <alignment horizontal="center" vertical="center" wrapText="1"/>
    </xf>
    <xf numFmtId="165" fontId="8" fillId="0" borderId="5" xfId="5" applyNumberFormat="1" applyFont="1" applyBorder="1" applyAlignment="1">
      <alignment horizontal="center" vertical="center" wrapText="1"/>
    </xf>
    <xf numFmtId="1" fontId="2" fillId="0" borderId="1" xfId="4" applyNumberFormat="1" applyFont="1" applyBorder="1" applyAlignment="1">
      <alignment horizontal="center" vertical="center" wrapText="1"/>
    </xf>
    <xf numFmtId="1" fontId="2" fillId="0" borderId="0" xfId="4" applyNumberFormat="1" applyFont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left" vertical="center"/>
    </xf>
    <xf numFmtId="0" fontId="2" fillId="0" borderId="7" xfId="4" applyFont="1" applyBorder="1" applyAlignment="1">
      <alignment vertical="center" wrapText="1"/>
    </xf>
    <xf numFmtId="166" fontId="9" fillId="0" borderId="8" xfId="0" applyNumberFormat="1" applyFont="1" applyBorder="1" applyAlignment="1">
      <alignment horizontal="center" vertical="center"/>
    </xf>
    <xf numFmtId="43" fontId="9" fillId="0" borderId="6" xfId="0" applyNumberFormat="1" applyFont="1" applyBorder="1" applyAlignment="1">
      <alignment horizontal="center" vertical="center"/>
    </xf>
    <xf numFmtId="166" fontId="10" fillId="0" borderId="8" xfId="1" applyNumberFormat="1" applyFont="1" applyFill="1" applyBorder="1" applyAlignment="1">
      <alignment horizontal="center" vertical="center"/>
    </xf>
    <xf numFmtId="166" fontId="10" fillId="0" borderId="6" xfId="1" applyNumberFormat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0" borderId="6" xfId="0" applyNumberFormat="1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left" vertical="center"/>
    </xf>
    <xf numFmtId="0" fontId="2" fillId="0" borderId="12" xfId="4" applyFont="1" applyBorder="1" applyAlignment="1">
      <alignment vertical="center" wrapText="1"/>
    </xf>
    <xf numFmtId="166" fontId="9" fillId="0" borderId="9" xfId="0" applyNumberFormat="1" applyFont="1" applyBorder="1" applyAlignment="1">
      <alignment horizontal="center" vertical="center"/>
    </xf>
    <xf numFmtId="43" fontId="9" fillId="0" borderId="10" xfId="0" applyNumberFormat="1" applyFont="1" applyBorder="1" applyAlignment="1">
      <alignment horizontal="center" vertical="center"/>
    </xf>
    <xf numFmtId="166" fontId="10" fillId="0" borderId="9" xfId="1" applyNumberFormat="1" applyFont="1" applyFill="1" applyBorder="1" applyAlignment="1">
      <alignment horizontal="center" vertical="center"/>
    </xf>
    <xf numFmtId="43" fontId="10" fillId="0" borderId="10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43" fontId="10" fillId="0" borderId="13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167" fontId="2" fillId="0" borderId="0" xfId="0" applyNumberFormat="1" applyFont="1" applyAlignment="1">
      <alignment vertical="center"/>
    </xf>
    <xf numFmtId="2" fontId="2" fillId="0" borderId="0" xfId="2" applyNumberFormat="1" applyFont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center" vertical="center"/>
    </xf>
    <xf numFmtId="43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/>
    </xf>
    <xf numFmtId="166" fontId="2" fillId="0" borderId="8" xfId="1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3" xfId="5" applyNumberFormat="1" applyFont="1" applyBorder="1" applyAlignment="1">
      <alignment horizontal="center" vertical="center" wrapText="1"/>
    </xf>
    <xf numFmtId="165" fontId="8" fillId="0" borderId="4" xfId="5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165" fontId="8" fillId="0" borderId="1" xfId="4" applyNumberFormat="1" applyFont="1" applyBorder="1" applyAlignment="1">
      <alignment horizontal="center" vertical="center" wrapText="1"/>
    </xf>
    <xf numFmtId="165" fontId="8" fillId="0" borderId="2" xfId="4" applyNumberFormat="1" applyFont="1" applyBorder="1" applyAlignment="1">
      <alignment horizontal="center" vertical="center" wrapText="1"/>
    </xf>
    <xf numFmtId="165" fontId="8" fillId="0" borderId="3" xfId="4" applyNumberFormat="1" applyFont="1" applyBorder="1" applyAlignment="1">
      <alignment horizontal="center" vertical="center" wrapText="1"/>
    </xf>
    <xf numFmtId="165" fontId="8" fillId="0" borderId="4" xfId="4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3" xfId="4" xr:uid="{F1472046-C056-4E52-9709-1BBF807AEA99}"/>
    <cellStyle name="Обычный 3 2" xfId="5" xr:uid="{6521D558-C552-4417-A88C-1F0E1E758686}"/>
    <cellStyle name="Обычный 4" xfId="3" xr:uid="{5588478A-1E87-4C25-A46F-9B6E4EE1A2E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086;&#1079;&#1086;&#1074;&#1072;%20&#1045;/&#1047;&#1072;&#1087;&#1088;&#1086;&#1089;&#1099;%20&#1060;&#1060;&#1054;&#1052;&#1057;/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/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A102-DEDA-4F6E-9EEB-F54B99BD5DC1}">
  <sheetPr>
    <pageSetUpPr fitToPage="1"/>
  </sheetPr>
  <dimension ref="A1:AE63"/>
  <sheetViews>
    <sheetView tabSelected="1" view="pageBreakPreview" zoomScale="80" zoomScaleNormal="80" zoomScaleSheetLayoutView="80" workbookViewId="0">
      <pane xSplit="3" ySplit="10" topLeftCell="D38" activePane="bottomRight" state="frozen"/>
      <selection pane="topRight" activeCell="D1" sqref="D1"/>
      <selection pane="bottomLeft" activeCell="A11" sqref="A11"/>
      <selection pane="bottomRight" activeCell="C43" sqref="C43"/>
    </sheetView>
  </sheetViews>
  <sheetFormatPr defaultRowHeight="15.75" x14ac:dyDescent="0.25"/>
  <cols>
    <col min="1" max="1" width="8" style="1" customWidth="1"/>
    <col min="2" max="2" width="9" style="2" customWidth="1"/>
    <col min="3" max="3" width="47.42578125" style="1" customWidth="1"/>
    <col min="4" max="4" width="16.5703125" style="3" customWidth="1"/>
    <col min="5" max="5" width="16.140625" style="4" customWidth="1"/>
    <col min="6" max="6" width="8.7109375" style="3" customWidth="1"/>
    <col min="7" max="7" width="16.5703125" style="3" customWidth="1"/>
    <col min="8" max="8" width="8" style="5" bestFit="1" customWidth="1"/>
    <col min="9" max="9" width="12.7109375" style="5" customWidth="1"/>
    <col min="10" max="10" width="9.85546875" style="3" customWidth="1"/>
    <col min="11" max="11" width="16" style="6" customWidth="1"/>
    <col min="12" max="12" width="10.7109375" style="7" customWidth="1"/>
    <col min="13" max="13" width="13.5703125" style="7" customWidth="1"/>
    <col min="14" max="14" width="10.42578125" style="7" customWidth="1"/>
    <col min="15" max="15" width="13.42578125" style="7" customWidth="1"/>
    <col min="16" max="16" width="16.140625" style="1" customWidth="1"/>
    <col min="17" max="17" width="6.28515625" style="1" hidden="1" customWidth="1"/>
    <col min="18" max="18" width="0" style="7" hidden="1" customWidth="1"/>
    <col min="19" max="19" width="14.5703125" style="1" hidden="1" customWidth="1"/>
    <col min="20" max="20" width="13.140625" style="1" hidden="1" customWidth="1"/>
    <col min="21" max="21" width="9.140625" style="1"/>
    <col min="22" max="22" width="13.5703125" customWidth="1"/>
    <col min="23" max="23" width="13.7109375" customWidth="1"/>
    <col min="24" max="24" width="9.140625" customWidth="1"/>
    <col min="26" max="26" width="13" customWidth="1"/>
    <col min="28" max="28" width="21.140625" customWidth="1"/>
    <col min="31" max="31" width="11.28515625" bestFit="1" customWidth="1"/>
    <col min="32" max="16384" width="9.140625" style="1"/>
  </cols>
  <sheetData>
    <row r="1" spans="1:20" x14ac:dyDescent="0.25">
      <c r="P1" s="50" t="s">
        <v>87</v>
      </c>
    </row>
    <row r="2" spans="1:20" x14ac:dyDescent="0.25">
      <c r="P2" s="50" t="s">
        <v>85</v>
      </c>
    </row>
    <row r="3" spans="1:20" x14ac:dyDescent="0.25">
      <c r="P3" s="50" t="s">
        <v>86</v>
      </c>
    </row>
    <row r="4" spans="1:20" ht="18.75" x14ac:dyDescent="0.25">
      <c r="A4" s="54" t="s">
        <v>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20" ht="18.75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0" ht="2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0" ht="15.75" customHeight="1" x14ac:dyDescent="0.25">
      <c r="A7" s="57" t="s">
        <v>1</v>
      </c>
      <c r="B7" s="57" t="s">
        <v>2</v>
      </c>
      <c r="C7" s="57" t="s">
        <v>3</v>
      </c>
      <c r="D7" s="58" t="s">
        <v>4</v>
      </c>
      <c r="E7" s="58"/>
      <c r="F7" s="58" t="s">
        <v>5</v>
      </c>
      <c r="G7" s="58"/>
      <c r="H7" s="58"/>
      <c r="I7" s="58"/>
      <c r="J7" s="59" t="s">
        <v>6</v>
      </c>
      <c r="K7" s="60"/>
      <c r="L7" s="60"/>
      <c r="M7" s="60"/>
      <c r="N7" s="60"/>
      <c r="O7" s="60"/>
      <c r="P7" s="61"/>
    </row>
    <row r="8" spans="1:20" ht="31.5" customHeight="1" x14ac:dyDescent="0.25">
      <c r="A8" s="57"/>
      <c r="B8" s="57"/>
      <c r="C8" s="57"/>
      <c r="D8" s="58"/>
      <c r="E8" s="58"/>
      <c r="F8" s="58" t="s">
        <v>8</v>
      </c>
      <c r="G8" s="58"/>
      <c r="H8" s="58" t="s">
        <v>9</v>
      </c>
      <c r="I8" s="58"/>
      <c r="J8" s="58" t="s">
        <v>8</v>
      </c>
      <c r="K8" s="58"/>
      <c r="L8" s="58" t="s">
        <v>84</v>
      </c>
      <c r="M8" s="58"/>
      <c r="N8" s="58" t="s">
        <v>10</v>
      </c>
      <c r="O8" s="58"/>
      <c r="P8" s="9" t="s">
        <v>7</v>
      </c>
      <c r="R8" s="51" t="s">
        <v>11</v>
      </c>
      <c r="S8" s="52"/>
      <c r="T8" s="53"/>
    </row>
    <row r="9" spans="1:20" ht="40.5" customHeight="1" x14ac:dyDescent="0.25">
      <c r="A9" s="57"/>
      <c r="B9" s="57"/>
      <c r="C9" s="57"/>
      <c r="D9" s="9" t="s">
        <v>12</v>
      </c>
      <c r="E9" s="9" t="s">
        <v>13</v>
      </c>
      <c r="F9" s="9" t="s">
        <v>12</v>
      </c>
      <c r="G9" s="9" t="s">
        <v>13</v>
      </c>
      <c r="H9" s="9" t="s">
        <v>12</v>
      </c>
      <c r="I9" s="9" t="s">
        <v>13</v>
      </c>
      <c r="J9" s="9" t="s">
        <v>12</v>
      </c>
      <c r="K9" s="9" t="s">
        <v>13</v>
      </c>
      <c r="L9" s="9" t="s">
        <v>12</v>
      </c>
      <c r="M9" s="9" t="s">
        <v>13</v>
      </c>
      <c r="N9" s="9" t="s">
        <v>12</v>
      </c>
      <c r="O9" s="9" t="s">
        <v>13</v>
      </c>
      <c r="P9" s="9" t="s">
        <v>13</v>
      </c>
      <c r="R9" s="10" t="s">
        <v>12</v>
      </c>
      <c r="S9" s="10" t="s">
        <v>13</v>
      </c>
      <c r="T9" s="10" t="s">
        <v>14</v>
      </c>
    </row>
    <row r="10" spans="1:20" x14ac:dyDescent="0.25">
      <c r="A10" s="8"/>
      <c r="B10" s="8"/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11</v>
      </c>
      <c r="M10" s="11">
        <v>12</v>
      </c>
      <c r="N10" s="11">
        <v>13</v>
      </c>
      <c r="O10" s="11">
        <v>14</v>
      </c>
      <c r="P10" s="11">
        <v>15</v>
      </c>
      <c r="Q10" s="12"/>
      <c r="R10" s="11">
        <v>17</v>
      </c>
      <c r="S10" s="11">
        <v>18</v>
      </c>
      <c r="T10" s="11">
        <v>19</v>
      </c>
    </row>
    <row r="11" spans="1:20" ht="17.25" customHeight="1" x14ac:dyDescent="0.25">
      <c r="A11" s="13">
        <v>1</v>
      </c>
      <c r="B11" s="14">
        <v>390470</v>
      </c>
      <c r="C11" s="15" t="s">
        <v>15</v>
      </c>
      <c r="D11" s="44">
        <v>28204</v>
      </c>
      <c r="E11" s="45">
        <v>2011422.7183000001</v>
      </c>
      <c r="F11" s="46">
        <v>2915</v>
      </c>
      <c r="G11" s="47">
        <v>536332.44999999995</v>
      </c>
      <c r="H11" s="16">
        <v>410</v>
      </c>
      <c r="I11" s="17">
        <v>56293</v>
      </c>
      <c r="J11" s="46">
        <f>D11-F11</f>
        <v>25289</v>
      </c>
      <c r="K11" s="48">
        <f>E11-G11</f>
        <v>1475090.2683000001</v>
      </c>
      <c r="L11" s="49">
        <v>5016</v>
      </c>
      <c r="M11" s="25">
        <v>498473.76</v>
      </c>
      <c r="N11" s="18"/>
      <c r="O11" s="19"/>
      <c r="P11" s="20">
        <v>22369.63479</v>
      </c>
      <c r="Q11" s="21"/>
      <c r="R11" s="22">
        <f>H11+L11</f>
        <v>5426</v>
      </c>
      <c r="S11" s="23">
        <f>I11+M11</f>
        <v>554766.76</v>
      </c>
      <c r="T11" s="24">
        <f>S11/R11*1000</f>
        <v>102242.30740877257</v>
      </c>
    </row>
    <row r="12" spans="1:20" ht="17.25" customHeight="1" x14ac:dyDescent="0.25">
      <c r="A12" s="26">
        <v>2</v>
      </c>
      <c r="B12" s="27">
        <v>390800</v>
      </c>
      <c r="C12" s="28" t="s">
        <v>16</v>
      </c>
      <c r="D12" s="44">
        <v>17226</v>
      </c>
      <c r="E12" s="45">
        <v>402399.50046000001</v>
      </c>
      <c r="F12" s="46">
        <v>168</v>
      </c>
      <c r="G12" s="47">
        <v>21729.09</v>
      </c>
      <c r="H12" s="29">
        <v>10</v>
      </c>
      <c r="I12" s="30">
        <v>1578.02</v>
      </c>
      <c r="J12" s="46">
        <f t="shared" ref="J12:J48" si="0">D12-F12</f>
        <v>17058</v>
      </c>
      <c r="K12" s="48">
        <f t="shared" ref="K12:K48" si="1">E12-G12</f>
        <v>380670.41045999998</v>
      </c>
      <c r="L12" s="31">
        <v>142</v>
      </c>
      <c r="M12" s="32">
        <v>13962.81</v>
      </c>
      <c r="N12" s="33"/>
      <c r="O12" s="34"/>
      <c r="P12" s="35"/>
      <c r="R12" s="22">
        <f t="shared" ref="R12:S48" si="2">H12+L12</f>
        <v>152</v>
      </c>
      <c r="S12" s="23">
        <f t="shared" si="2"/>
        <v>15540.83</v>
      </c>
      <c r="T12" s="24">
        <f t="shared" ref="T12:T22" si="3">S12/R12*1000</f>
        <v>102242.30263157895</v>
      </c>
    </row>
    <row r="13" spans="1:20" ht="31.5" x14ac:dyDescent="0.25">
      <c r="A13" s="26">
        <v>3</v>
      </c>
      <c r="B13" s="27">
        <v>390930</v>
      </c>
      <c r="C13" s="28" t="s">
        <v>80</v>
      </c>
      <c r="D13" s="44">
        <v>11581</v>
      </c>
      <c r="E13" s="45">
        <v>527596.22553000005</v>
      </c>
      <c r="F13" s="46">
        <v>172</v>
      </c>
      <c r="G13" s="47">
        <v>61289.95</v>
      </c>
      <c r="H13" s="29"/>
      <c r="I13" s="30"/>
      <c r="J13" s="46">
        <f t="shared" si="0"/>
        <v>11409</v>
      </c>
      <c r="K13" s="48">
        <f t="shared" si="1"/>
        <v>466306.27553000004</v>
      </c>
      <c r="L13" s="31"/>
      <c r="M13" s="32"/>
      <c r="N13" s="33"/>
      <c r="O13" s="34"/>
      <c r="P13" s="35"/>
      <c r="R13" s="22">
        <f t="shared" si="2"/>
        <v>0</v>
      </c>
      <c r="S13" s="23">
        <f t="shared" si="2"/>
        <v>0</v>
      </c>
      <c r="T13" s="24"/>
    </row>
    <row r="14" spans="1:20" ht="17.25" customHeight="1" x14ac:dyDescent="0.25">
      <c r="A14" s="26">
        <v>4</v>
      </c>
      <c r="B14" s="27">
        <v>391100</v>
      </c>
      <c r="C14" s="28" t="s">
        <v>17</v>
      </c>
      <c r="D14" s="44">
        <v>7196</v>
      </c>
      <c r="E14" s="45">
        <v>285024.10700000002</v>
      </c>
      <c r="F14" s="46"/>
      <c r="G14" s="47"/>
      <c r="H14" s="29"/>
      <c r="I14" s="30"/>
      <c r="J14" s="46">
        <f t="shared" si="0"/>
        <v>7196</v>
      </c>
      <c r="K14" s="48">
        <f t="shared" si="1"/>
        <v>285024.10700000002</v>
      </c>
      <c r="L14" s="31"/>
      <c r="M14" s="32"/>
      <c r="N14" s="33"/>
      <c r="O14" s="34"/>
      <c r="P14" s="35"/>
      <c r="R14" s="22">
        <f t="shared" si="2"/>
        <v>0</v>
      </c>
      <c r="S14" s="23">
        <f t="shared" si="2"/>
        <v>0</v>
      </c>
      <c r="T14" s="24"/>
    </row>
    <row r="15" spans="1:20" ht="33.75" customHeight="1" x14ac:dyDescent="0.25">
      <c r="A15" s="26">
        <v>5</v>
      </c>
      <c r="B15" s="27">
        <v>390050</v>
      </c>
      <c r="C15" s="28" t="s">
        <v>18</v>
      </c>
      <c r="D15" s="44">
        <v>1580</v>
      </c>
      <c r="E15" s="45">
        <v>100446.77</v>
      </c>
      <c r="F15" s="46">
        <v>50</v>
      </c>
      <c r="G15" s="47">
        <v>5911.25</v>
      </c>
      <c r="H15" s="29"/>
      <c r="I15" s="30"/>
      <c r="J15" s="46">
        <f t="shared" si="0"/>
        <v>1530</v>
      </c>
      <c r="K15" s="48">
        <f t="shared" si="1"/>
        <v>94535.52</v>
      </c>
      <c r="L15" s="31"/>
      <c r="M15" s="32"/>
      <c r="N15" s="33"/>
      <c r="O15" s="34"/>
      <c r="P15" s="35"/>
      <c r="R15" s="22">
        <f t="shared" si="2"/>
        <v>0</v>
      </c>
      <c r="S15" s="23">
        <f t="shared" si="2"/>
        <v>0</v>
      </c>
      <c r="T15" s="24"/>
    </row>
    <row r="16" spans="1:20" ht="17.25" customHeight="1" x14ac:dyDescent="0.25">
      <c r="A16" s="26">
        <v>6</v>
      </c>
      <c r="B16" s="27">
        <v>390400</v>
      </c>
      <c r="C16" s="28" t="s">
        <v>19</v>
      </c>
      <c r="D16" s="44">
        <v>3247</v>
      </c>
      <c r="E16" s="45">
        <v>72377.729200000002</v>
      </c>
      <c r="F16" s="46"/>
      <c r="G16" s="47"/>
      <c r="H16" s="29"/>
      <c r="I16" s="30"/>
      <c r="J16" s="46">
        <f t="shared" si="0"/>
        <v>3247</v>
      </c>
      <c r="K16" s="48">
        <f t="shared" si="1"/>
        <v>72377.729200000002</v>
      </c>
      <c r="L16" s="31"/>
      <c r="M16" s="32"/>
      <c r="N16" s="33"/>
      <c r="O16" s="34"/>
      <c r="P16" s="35"/>
      <c r="R16" s="22">
        <f t="shared" si="2"/>
        <v>0</v>
      </c>
      <c r="S16" s="23">
        <f t="shared" si="2"/>
        <v>0</v>
      </c>
      <c r="T16" s="24"/>
    </row>
    <row r="17" spans="1:20" ht="17.25" customHeight="1" x14ac:dyDescent="0.25">
      <c r="A17" s="26">
        <v>7</v>
      </c>
      <c r="B17" s="27">
        <v>390100</v>
      </c>
      <c r="C17" s="28" t="s">
        <v>20</v>
      </c>
      <c r="D17" s="44">
        <v>2963</v>
      </c>
      <c r="E17" s="45">
        <v>72397.478400000007</v>
      </c>
      <c r="F17" s="46"/>
      <c r="G17" s="47"/>
      <c r="H17" s="29"/>
      <c r="I17" s="30"/>
      <c r="J17" s="46">
        <f t="shared" si="0"/>
        <v>2963</v>
      </c>
      <c r="K17" s="48">
        <f t="shared" si="1"/>
        <v>72397.478400000007</v>
      </c>
      <c r="L17" s="31"/>
      <c r="M17" s="32"/>
      <c r="N17" s="33"/>
      <c r="O17" s="34"/>
      <c r="P17" s="35"/>
      <c r="R17" s="22">
        <f t="shared" si="2"/>
        <v>0</v>
      </c>
      <c r="S17" s="23">
        <f t="shared" si="2"/>
        <v>0</v>
      </c>
      <c r="T17" s="24"/>
    </row>
    <row r="18" spans="1:20" ht="17.25" customHeight="1" x14ac:dyDescent="0.25">
      <c r="A18" s="26">
        <v>8</v>
      </c>
      <c r="B18" s="27">
        <v>390090</v>
      </c>
      <c r="C18" s="28" t="s">
        <v>21</v>
      </c>
      <c r="D18" s="44">
        <v>3870</v>
      </c>
      <c r="E18" s="45">
        <v>81878.1685</v>
      </c>
      <c r="F18" s="46"/>
      <c r="G18" s="47"/>
      <c r="H18" s="29"/>
      <c r="I18" s="30"/>
      <c r="J18" s="46">
        <f t="shared" si="0"/>
        <v>3870</v>
      </c>
      <c r="K18" s="48">
        <f t="shared" si="1"/>
        <v>81878.1685</v>
      </c>
      <c r="L18" s="31"/>
      <c r="M18" s="32"/>
      <c r="N18" s="33"/>
      <c r="O18" s="34"/>
      <c r="P18" s="35"/>
      <c r="R18" s="22">
        <f t="shared" si="2"/>
        <v>0</v>
      </c>
      <c r="S18" s="23">
        <f t="shared" si="2"/>
        <v>0</v>
      </c>
      <c r="T18" s="24"/>
    </row>
    <row r="19" spans="1:20" ht="17.25" customHeight="1" x14ac:dyDescent="0.25">
      <c r="A19" s="26">
        <v>9</v>
      </c>
      <c r="B19" s="27">
        <v>390070</v>
      </c>
      <c r="C19" s="28" t="s">
        <v>22</v>
      </c>
      <c r="D19" s="44">
        <v>15545</v>
      </c>
      <c r="E19" s="45">
        <v>428384.57182999997</v>
      </c>
      <c r="F19" s="46">
        <v>30</v>
      </c>
      <c r="G19" s="47">
        <v>9570.5400000000009</v>
      </c>
      <c r="H19" s="29"/>
      <c r="I19" s="30"/>
      <c r="J19" s="46">
        <f t="shared" si="0"/>
        <v>15515</v>
      </c>
      <c r="K19" s="48">
        <f t="shared" si="1"/>
        <v>418814.03182999999</v>
      </c>
      <c r="L19" s="31"/>
      <c r="M19" s="32"/>
      <c r="N19" s="33"/>
      <c r="O19" s="34"/>
      <c r="P19" s="37">
        <v>903.46574999999996</v>
      </c>
      <c r="R19" s="22">
        <f t="shared" si="2"/>
        <v>0</v>
      </c>
      <c r="S19" s="23">
        <f t="shared" si="2"/>
        <v>0</v>
      </c>
      <c r="T19" s="24"/>
    </row>
    <row r="20" spans="1:20" ht="17.25" customHeight="1" x14ac:dyDescent="0.25">
      <c r="A20" s="26">
        <v>10</v>
      </c>
      <c r="B20" s="27">
        <v>390130</v>
      </c>
      <c r="C20" s="28" t="s">
        <v>23</v>
      </c>
      <c r="D20" s="44">
        <v>3491</v>
      </c>
      <c r="E20" s="45">
        <v>106685</v>
      </c>
      <c r="F20" s="46"/>
      <c r="G20" s="47"/>
      <c r="H20" s="29"/>
      <c r="I20" s="30"/>
      <c r="J20" s="46">
        <f t="shared" si="0"/>
        <v>3491</v>
      </c>
      <c r="K20" s="48">
        <f t="shared" si="1"/>
        <v>106685</v>
      </c>
      <c r="L20" s="31"/>
      <c r="M20" s="32"/>
      <c r="N20" s="33"/>
      <c r="O20" s="34"/>
      <c r="P20" s="35"/>
      <c r="R20" s="22">
        <f t="shared" si="2"/>
        <v>0</v>
      </c>
      <c r="S20" s="23">
        <f t="shared" si="2"/>
        <v>0</v>
      </c>
      <c r="T20" s="24"/>
    </row>
    <row r="21" spans="1:20" ht="17.25" customHeight="1" x14ac:dyDescent="0.25">
      <c r="A21" s="26">
        <v>11</v>
      </c>
      <c r="B21" s="27">
        <v>390680</v>
      </c>
      <c r="C21" s="28" t="s">
        <v>24</v>
      </c>
      <c r="D21" s="44">
        <v>3230</v>
      </c>
      <c r="E21" s="45">
        <v>118133.75642000001</v>
      </c>
      <c r="F21" s="46"/>
      <c r="G21" s="47"/>
      <c r="H21" s="29"/>
      <c r="I21" s="30"/>
      <c r="J21" s="46">
        <f t="shared" si="0"/>
        <v>3230</v>
      </c>
      <c r="K21" s="48">
        <f t="shared" si="1"/>
        <v>118133.75642000001</v>
      </c>
      <c r="L21" s="31"/>
      <c r="M21" s="32"/>
      <c r="N21" s="33"/>
      <c r="O21" s="34"/>
      <c r="P21" s="35"/>
      <c r="R21" s="22">
        <f t="shared" si="2"/>
        <v>0</v>
      </c>
      <c r="S21" s="23">
        <f t="shared" si="2"/>
        <v>0</v>
      </c>
      <c r="T21" s="24"/>
    </row>
    <row r="22" spans="1:20" ht="33" customHeight="1" x14ac:dyDescent="0.25">
      <c r="A22" s="26">
        <v>12</v>
      </c>
      <c r="B22" s="27">
        <v>390440</v>
      </c>
      <c r="C22" s="28" t="s">
        <v>25</v>
      </c>
      <c r="D22" s="44">
        <v>17251</v>
      </c>
      <c r="E22" s="45">
        <v>1001330.48156</v>
      </c>
      <c r="F22" s="46">
        <v>456</v>
      </c>
      <c r="G22" s="47">
        <v>64460.19</v>
      </c>
      <c r="H22" s="29">
        <v>27</v>
      </c>
      <c r="I22" s="38">
        <v>3707.1</v>
      </c>
      <c r="J22" s="46">
        <f t="shared" si="0"/>
        <v>16795</v>
      </c>
      <c r="K22" s="48">
        <f t="shared" si="1"/>
        <v>936870.29156000004</v>
      </c>
      <c r="L22" s="31">
        <v>1448</v>
      </c>
      <c r="M22" s="32">
        <v>147100.29999999999</v>
      </c>
      <c r="N22" s="33">
        <v>2580</v>
      </c>
      <c r="O22" s="32">
        <v>130649.76</v>
      </c>
      <c r="P22" s="37"/>
      <c r="R22" s="22">
        <f t="shared" si="2"/>
        <v>1475</v>
      </c>
      <c r="S22" s="23">
        <f t="shared" si="2"/>
        <v>150807.4</v>
      </c>
      <c r="T22" s="24">
        <f t="shared" si="3"/>
        <v>102242.30508474575</v>
      </c>
    </row>
    <row r="23" spans="1:20" ht="17.25" customHeight="1" x14ac:dyDescent="0.25">
      <c r="A23" s="26">
        <v>13</v>
      </c>
      <c r="B23" s="27">
        <v>390200</v>
      </c>
      <c r="C23" s="28" t="s">
        <v>26</v>
      </c>
      <c r="D23" s="44">
        <v>1061</v>
      </c>
      <c r="E23" s="45">
        <v>18326.108850000001</v>
      </c>
      <c r="F23" s="46"/>
      <c r="G23" s="47"/>
      <c r="H23" s="29"/>
      <c r="I23" s="30"/>
      <c r="J23" s="46">
        <f t="shared" si="0"/>
        <v>1061</v>
      </c>
      <c r="K23" s="48">
        <f t="shared" si="1"/>
        <v>18326.108850000001</v>
      </c>
      <c r="L23" s="31"/>
      <c r="M23" s="32"/>
      <c r="N23" s="33"/>
      <c r="O23" s="34"/>
      <c r="P23" s="35"/>
      <c r="R23" s="39">
        <f t="shared" si="2"/>
        <v>0</v>
      </c>
      <c r="S23" s="40">
        <f t="shared" si="2"/>
        <v>0</v>
      </c>
      <c r="T23" s="24"/>
    </row>
    <row r="24" spans="1:20" ht="17.25" customHeight="1" x14ac:dyDescent="0.25">
      <c r="A24" s="26">
        <v>14</v>
      </c>
      <c r="B24" s="27">
        <v>390160</v>
      </c>
      <c r="C24" s="28" t="s">
        <v>27</v>
      </c>
      <c r="D24" s="44">
        <v>1520</v>
      </c>
      <c r="E24" s="45">
        <v>26448.56424</v>
      </c>
      <c r="F24" s="46"/>
      <c r="G24" s="47"/>
      <c r="H24" s="29"/>
      <c r="I24" s="30"/>
      <c r="J24" s="46">
        <f t="shared" si="0"/>
        <v>1520</v>
      </c>
      <c r="K24" s="48">
        <f t="shared" si="1"/>
        <v>26448.56424</v>
      </c>
      <c r="L24" s="31"/>
      <c r="M24" s="32"/>
      <c r="N24" s="33"/>
      <c r="O24" s="34"/>
      <c r="P24" s="35"/>
      <c r="R24" s="39">
        <f t="shared" si="2"/>
        <v>0</v>
      </c>
      <c r="S24" s="40">
        <f t="shared" si="2"/>
        <v>0</v>
      </c>
      <c r="T24" s="24"/>
    </row>
    <row r="25" spans="1:20" ht="17.25" customHeight="1" x14ac:dyDescent="0.25">
      <c r="A25" s="26">
        <v>15</v>
      </c>
      <c r="B25" s="27">
        <v>390210</v>
      </c>
      <c r="C25" s="28" t="s">
        <v>28</v>
      </c>
      <c r="D25" s="44">
        <v>2057</v>
      </c>
      <c r="E25" s="45">
        <v>33605.261209999997</v>
      </c>
      <c r="F25" s="46"/>
      <c r="G25" s="47"/>
      <c r="H25" s="29"/>
      <c r="I25" s="30"/>
      <c r="J25" s="46">
        <f t="shared" si="0"/>
        <v>2057</v>
      </c>
      <c r="K25" s="48">
        <f t="shared" si="1"/>
        <v>33605.261209999997</v>
      </c>
      <c r="L25" s="31"/>
      <c r="M25" s="32"/>
      <c r="N25" s="33"/>
      <c r="O25" s="34"/>
      <c r="P25" s="35"/>
      <c r="R25" s="39">
        <f t="shared" si="2"/>
        <v>0</v>
      </c>
      <c r="S25" s="40">
        <f t="shared" si="2"/>
        <v>0</v>
      </c>
      <c r="T25" s="24"/>
    </row>
    <row r="26" spans="1:20" ht="17.25" customHeight="1" x14ac:dyDescent="0.25">
      <c r="A26" s="26">
        <v>16</v>
      </c>
      <c r="B26" s="27">
        <v>390220</v>
      </c>
      <c r="C26" s="28" t="s">
        <v>81</v>
      </c>
      <c r="D26" s="44">
        <v>799</v>
      </c>
      <c r="E26" s="45">
        <v>12876.774079999999</v>
      </c>
      <c r="F26" s="46"/>
      <c r="G26" s="47"/>
      <c r="H26" s="29"/>
      <c r="I26" s="30"/>
      <c r="J26" s="46">
        <f t="shared" si="0"/>
        <v>799</v>
      </c>
      <c r="K26" s="48">
        <f t="shared" si="1"/>
        <v>12876.774079999999</v>
      </c>
      <c r="L26" s="31"/>
      <c r="M26" s="32"/>
      <c r="N26" s="33"/>
      <c r="O26" s="34"/>
      <c r="P26" s="35"/>
      <c r="R26" s="39">
        <f t="shared" si="2"/>
        <v>0</v>
      </c>
      <c r="S26" s="40">
        <f t="shared" si="2"/>
        <v>0</v>
      </c>
      <c r="T26" s="24"/>
    </row>
    <row r="27" spans="1:20" ht="17.25" customHeight="1" x14ac:dyDescent="0.25">
      <c r="A27" s="26">
        <v>17</v>
      </c>
      <c r="B27" s="27">
        <v>390230</v>
      </c>
      <c r="C27" s="28" t="s">
        <v>29</v>
      </c>
      <c r="D27" s="44">
        <v>6380</v>
      </c>
      <c r="E27" s="45">
        <v>197289.76915000001</v>
      </c>
      <c r="F27" s="46">
        <v>233</v>
      </c>
      <c r="G27" s="47">
        <v>56649.65</v>
      </c>
      <c r="H27" s="29"/>
      <c r="I27" s="30"/>
      <c r="J27" s="46">
        <f t="shared" si="0"/>
        <v>6147</v>
      </c>
      <c r="K27" s="48">
        <f t="shared" si="1"/>
        <v>140640.11915000001</v>
      </c>
      <c r="L27" s="31"/>
      <c r="M27" s="32"/>
      <c r="N27" s="33"/>
      <c r="O27" s="34"/>
      <c r="P27" s="35"/>
      <c r="R27" s="39">
        <f t="shared" si="2"/>
        <v>0</v>
      </c>
      <c r="S27" s="40">
        <f t="shared" si="2"/>
        <v>0</v>
      </c>
      <c r="T27" s="24"/>
    </row>
    <row r="28" spans="1:20" ht="17.25" customHeight="1" x14ac:dyDescent="0.25">
      <c r="A28" s="26">
        <v>18</v>
      </c>
      <c r="B28" s="27">
        <v>390240</v>
      </c>
      <c r="C28" s="28" t="s">
        <v>30</v>
      </c>
      <c r="D28" s="44">
        <v>2982</v>
      </c>
      <c r="E28" s="45">
        <v>59604.175049999998</v>
      </c>
      <c r="F28" s="46"/>
      <c r="G28" s="47"/>
      <c r="H28" s="29"/>
      <c r="I28" s="30"/>
      <c r="J28" s="46">
        <f t="shared" si="0"/>
        <v>2982</v>
      </c>
      <c r="K28" s="48">
        <f t="shared" si="1"/>
        <v>59604.175049999998</v>
      </c>
      <c r="L28" s="31"/>
      <c r="M28" s="32"/>
      <c r="N28" s="33"/>
      <c r="O28" s="34"/>
      <c r="P28" s="35"/>
      <c r="R28" s="39">
        <f t="shared" si="2"/>
        <v>0</v>
      </c>
      <c r="S28" s="40">
        <f t="shared" si="2"/>
        <v>0</v>
      </c>
      <c r="T28" s="24"/>
    </row>
    <row r="29" spans="1:20" ht="17.25" customHeight="1" x14ac:dyDescent="0.25">
      <c r="A29" s="26">
        <v>19</v>
      </c>
      <c r="B29" s="27">
        <v>390290</v>
      </c>
      <c r="C29" s="28" t="s">
        <v>31</v>
      </c>
      <c r="D29" s="44">
        <v>788</v>
      </c>
      <c r="E29" s="45">
        <v>18914.148990000002</v>
      </c>
      <c r="F29" s="46"/>
      <c r="G29" s="47"/>
      <c r="H29" s="29"/>
      <c r="I29" s="30"/>
      <c r="J29" s="46">
        <f t="shared" si="0"/>
        <v>788</v>
      </c>
      <c r="K29" s="48">
        <f t="shared" si="1"/>
        <v>18914.148990000002</v>
      </c>
      <c r="L29" s="31"/>
      <c r="M29" s="32"/>
      <c r="N29" s="33"/>
      <c r="O29" s="34"/>
      <c r="P29" s="35"/>
      <c r="R29" s="39">
        <f t="shared" si="2"/>
        <v>0</v>
      </c>
      <c r="S29" s="40">
        <f t="shared" si="2"/>
        <v>0</v>
      </c>
      <c r="T29" s="24"/>
    </row>
    <row r="30" spans="1:20" ht="17.25" customHeight="1" x14ac:dyDescent="0.25">
      <c r="A30" s="26">
        <v>20</v>
      </c>
      <c r="B30" s="27">
        <v>390370</v>
      </c>
      <c r="C30" s="28" t="s">
        <v>32</v>
      </c>
      <c r="D30" s="44">
        <v>250</v>
      </c>
      <c r="E30" s="45">
        <v>4710.2461000000003</v>
      </c>
      <c r="F30" s="46"/>
      <c r="G30" s="47"/>
      <c r="H30" s="29"/>
      <c r="I30" s="30"/>
      <c r="J30" s="46">
        <f t="shared" si="0"/>
        <v>250</v>
      </c>
      <c r="K30" s="48">
        <f t="shared" si="1"/>
        <v>4710.2461000000003</v>
      </c>
      <c r="L30" s="31"/>
      <c r="M30" s="32"/>
      <c r="N30" s="33"/>
      <c r="O30" s="34"/>
      <c r="P30" s="35"/>
      <c r="R30" s="39">
        <f t="shared" si="2"/>
        <v>0</v>
      </c>
      <c r="S30" s="40">
        <f t="shared" si="2"/>
        <v>0</v>
      </c>
      <c r="T30" s="24"/>
    </row>
    <row r="31" spans="1:20" ht="17.25" customHeight="1" x14ac:dyDescent="0.25">
      <c r="A31" s="26">
        <v>21</v>
      </c>
      <c r="B31" s="27">
        <v>390260</v>
      </c>
      <c r="C31" s="28" t="s">
        <v>33</v>
      </c>
      <c r="D31" s="44">
        <v>2091</v>
      </c>
      <c r="E31" s="45">
        <v>28318.411800000002</v>
      </c>
      <c r="F31" s="46"/>
      <c r="G31" s="47"/>
      <c r="H31" s="29"/>
      <c r="I31" s="30"/>
      <c r="J31" s="46">
        <f t="shared" si="0"/>
        <v>2091</v>
      </c>
      <c r="K31" s="48">
        <f t="shared" si="1"/>
        <v>28318.411800000002</v>
      </c>
      <c r="L31" s="31"/>
      <c r="M31" s="32"/>
      <c r="N31" s="33"/>
      <c r="O31" s="34"/>
      <c r="P31" s="35"/>
      <c r="R31" s="39">
        <f t="shared" si="2"/>
        <v>0</v>
      </c>
      <c r="S31" s="40">
        <f t="shared" si="2"/>
        <v>0</v>
      </c>
      <c r="T31" s="24"/>
    </row>
    <row r="32" spans="1:20" ht="17.25" customHeight="1" x14ac:dyDescent="0.25">
      <c r="A32" s="26">
        <v>22</v>
      </c>
      <c r="B32" s="27">
        <v>390250</v>
      </c>
      <c r="C32" s="28" t="s">
        <v>34</v>
      </c>
      <c r="D32" s="44">
        <v>1205</v>
      </c>
      <c r="E32" s="45">
        <v>17901.897300000001</v>
      </c>
      <c r="F32" s="46"/>
      <c r="G32" s="47"/>
      <c r="H32" s="29"/>
      <c r="I32" s="30"/>
      <c r="J32" s="46">
        <f t="shared" si="0"/>
        <v>1205</v>
      </c>
      <c r="K32" s="48">
        <f t="shared" si="1"/>
        <v>17901.897300000001</v>
      </c>
      <c r="L32" s="31"/>
      <c r="M32" s="32"/>
      <c r="N32" s="33"/>
      <c r="O32" s="34"/>
      <c r="P32" s="35"/>
      <c r="R32" s="39">
        <f t="shared" si="2"/>
        <v>0</v>
      </c>
      <c r="S32" s="40">
        <f t="shared" si="2"/>
        <v>0</v>
      </c>
      <c r="T32" s="24"/>
    </row>
    <row r="33" spans="1:20" ht="17.25" customHeight="1" x14ac:dyDescent="0.25">
      <c r="A33" s="26">
        <v>23</v>
      </c>
      <c r="B33" s="27">
        <v>390300</v>
      </c>
      <c r="C33" s="28" t="s">
        <v>35</v>
      </c>
      <c r="D33" s="44">
        <v>1629</v>
      </c>
      <c r="E33" s="45">
        <v>25694.773700000002</v>
      </c>
      <c r="F33" s="46"/>
      <c r="G33" s="47"/>
      <c r="H33" s="29"/>
      <c r="I33" s="30"/>
      <c r="J33" s="46">
        <f t="shared" si="0"/>
        <v>1629</v>
      </c>
      <c r="K33" s="48">
        <f t="shared" si="1"/>
        <v>25694.773700000002</v>
      </c>
      <c r="L33" s="31"/>
      <c r="M33" s="32"/>
      <c r="N33" s="33"/>
      <c r="O33" s="34"/>
      <c r="P33" s="35"/>
      <c r="R33" s="39">
        <f t="shared" si="2"/>
        <v>0</v>
      </c>
      <c r="S33" s="40">
        <f t="shared" si="2"/>
        <v>0</v>
      </c>
      <c r="T33" s="24"/>
    </row>
    <row r="34" spans="1:20" ht="17.25" customHeight="1" x14ac:dyDescent="0.25">
      <c r="A34" s="26">
        <v>24</v>
      </c>
      <c r="B34" s="27">
        <v>390480</v>
      </c>
      <c r="C34" s="28" t="s">
        <v>36</v>
      </c>
      <c r="D34" s="44">
        <v>1779</v>
      </c>
      <c r="E34" s="45">
        <v>32143.935600000001</v>
      </c>
      <c r="F34" s="46"/>
      <c r="G34" s="47"/>
      <c r="H34" s="29"/>
      <c r="I34" s="30"/>
      <c r="J34" s="46">
        <f t="shared" si="0"/>
        <v>1779</v>
      </c>
      <c r="K34" s="48">
        <f t="shared" si="1"/>
        <v>32143.935600000001</v>
      </c>
      <c r="L34" s="31"/>
      <c r="M34" s="32"/>
      <c r="N34" s="33"/>
      <c r="O34" s="34"/>
      <c r="P34" s="35"/>
      <c r="R34" s="39">
        <f>H34+L34</f>
        <v>0</v>
      </c>
      <c r="S34" s="40">
        <f t="shared" si="2"/>
        <v>0</v>
      </c>
      <c r="T34" s="24"/>
    </row>
    <row r="35" spans="1:20" ht="17.25" customHeight="1" x14ac:dyDescent="0.25">
      <c r="A35" s="26">
        <v>25</v>
      </c>
      <c r="B35" s="27">
        <v>390310</v>
      </c>
      <c r="C35" s="28" t="s">
        <v>37</v>
      </c>
      <c r="D35" s="44">
        <v>999</v>
      </c>
      <c r="E35" s="45">
        <v>17908.044000000002</v>
      </c>
      <c r="F35" s="46"/>
      <c r="G35" s="47"/>
      <c r="H35" s="29"/>
      <c r="I35" s="30"/>
      <c r="J35" s="46">
        <f t="shared" si="0"/>
        <v>999</v>
      </c>
      <c r="K35" s="48">
        <f t="shared" si="1"/>
        <v>17908.044000000002</v>
      </c>
      <c r="L35" s="31"/>
      <c r="M35" s="32"/>
      <c r="N35" s="33"/>
      <c r="O35" s="34"/>
      <c r="P35" s="35"/>
      <c r="R35" s="39">
        <f t="shared" si="2"/>
        <v>0</v>
      </c>
      <c r="S35" s="40">
        <f t="shared" si="2"/>
        <v>0</v>
      </c>
      <c r="T35" s="24"/>
    </row>
    <row r="36" spans="1:20" ht="17.25" customHeight="1" x14ac:dyDescent="0.25">
      <c r="A36" s="26">
        <v>26</v>
      </c>
      <c r="B36" s="27">
        <v>390320</v>
      </c>
      <c r="C36" s="28" t="s">
        <v>38</v>
      </c>
      <c r="D36" s="44">
        <v>1648</v>
      </c>
      <c r="E36" s="45">
        <v>24088.200059999999</v>
      </c>
      <c r="F36" s="46"/>
      <c r="G36" s="47"/>
      <c r="H36" s="29"/>
      <c r="I36" s="30"/>
      <c r="J36" s="46">
        <f t="shared" si="0"/>
        <v>1648</v>
      </c>
      <c r="K36" s="48">
        <f t="shared" si="1"/>
        <v>24088.200059999999</v>
      </c>
      <c r="L36" s="31"/>
      <c r="M36" s="32"/>
      <c r="N36" s="33"/>
      <c r="O36" s="34"/>
      <c r="P36" s="35"/>
      <c r="R36" s="39">
        <f t="shared" si="2"/>
        <v>0</v>
      </c>
      <c r="S36" s="40">
        <f t="shared" si="2"/>
        <v>0</v>
      </c>
      <c r="T36" s="24"/>
    </row>
    <row r="37" spans="1:20" ht="17.25" customHeight="1" x14ac:dyDescent="0.25">
      <c r="A37" s="26">
        <v>27</v>
      </c>
      <c r="B37" s="27">
        <v>390180</v>
      </c>
      <c r="C37" s="28" t="s">
        <v>39</v>
      </c>
      <c r="D37" s="44">
        <v>2953</v>
      </c>
      <c r="E37" s="45">
        <v>61766.630799999999</v>
      </c>
      <c r="F37" s="46"/>
      <c r="G37" s="47"/>
      <c r="H37" s="29"/>
      <c r="I37" s="30"/>
      <c r="J37" s="46">
        <f t="shared" si="0"/>
        <v>2953</v>
      </c>
      <c r="K37" s="48">
        <f t="shared" si="1"/>
        <v>61766.630799999999</v>
      </c>
      <c r="L37" s="31"/>
      <c r="M37" s="32"/>
      <c r="N37" s="33"/>
      <c r="O37" s="34"/>
      <c r="P37" s="35"/>
      <c r="R37" s="39">
        <f t="shared" si="2"/>
        <v>0</v>
      </c>
      <c r="S37" s="40">
        <f t="shared" si="2"/>
        <v>0</v>
      </c>
      <c r="T37" s="24"/>
    </row>
    <row r="38" spans="1:20" ht="17.25" customHeight="1" x14ac:dyDescent="0.25">
      <c r="A38" s="26">
        <v>28</v>
      </c>
      <c r="B38" s="27">
        <v>390270</v>
      </c>
      <c r="C38" s="28" t="s">
        <v>40</v>
      </c>
      <c r="D38" s="44">
        <v>1684</v>
      </c>
      <c r="E38" s="45">
        <v>23733.87975</v>
      </c>
      <c r="F38" s="46"/>
      <c r="G38" s="47"/>
      <c r="H38" s="29"/>
      <c r="I38" s="30"/>
      <c r="J38" s="46">
        <f t="shared" si="0"/>
        <v>1684</v>
      </c>
      <c r="K38" s="48">
        <f t="shared" si="1"/>
        <v>23733.87975</v>
      </c>
      <c r="L38" s="31"/>
      <c r="M38" s="32"/>
      <c r="N38" s="33"/>
      <c r="O38" s="34"/>
      <c r="P38" s="35"/>
      <c r="R38" s="39">
        <f t="shared" si="2"/>
        <v>0</v>
      </c>
      <c r="S38" s="40">
        <f t="shared" si="2"/>
        <v>0</v>
      </c>
      <c r="T38" s="24"/>
    </row>
    <row r="39" spans="1:20" ht="17.25" customHeight="1" x14ac:dyDescent="0.25">
      <c r="A39" s="26">
        <v>29</v>
      </c>
      <c r="B39" s="27">
        <v>390190</v>
      </c>
      <c r="C39" s="28" t="s">
        <v>41</v>
      </c>
      <c r="D39" s="44">
        <v>6055</v>
      </c>
      <c r="E39" s="45">
        <v>160881.58650999999</v>
      </c>
      <c r="F39" s="46"/>
      <c r="G39" s="47"/>
      <c r="H39" s="29"/>
      <c r="I39" s="30"/>
      <c r="J39" s="46">
        <f t="shared" si="0"/>
        <v>6055</v>
      </c>
      <c r="K39" s="48">
        <f t="shared" si="1"/>
        <v>160881.58650999999</v>
      </c>
      <c r="L39" s="31"/>
      <c r="M39" s="32"/>
      <c r="N39" s="33"/>
      <c r="O39" s="34"/>
      <c r="P39" s="35"/>
      <c r="R39" s="39">
        <f t="shared" si="2"/>
        <v>0</v>
      </c>
      <c r="S39" s="40">
        <f t="shared" si="2"/>
        <v>0</v>
      </c>
      <c r="T39" s="24"/>
    </row>
    <row r="40" spans="1:20" ht="17.25" customHeight="1" x14ac:dyDescent="0.25">
      <c r="A40" s="26">
        <v>30</v>
      </c>
      <c r="B40" s="27">
        <v>390285</v>
      </c>
      <c r="C40" s="28" t="s">
        <v>42</v>
      </c>
      <c r="D40" s="44">
        <v>1453</v>
      </c>
      <c r="E40" s="45">
        <v>23943.348160000001</v>
      </c>
      <c r="F40" s="46"/>
      <c r="G40" s="47"/>
      <c r="H40" s="29"/>
      <c r="I40" s="30"/>
      <c r="J40" s="46">
        <f t="shared" si="0"/>
        <v>1453</v>
      </c>
      <c r="K40" s="48">
        <f t="shared" si="1"/>
        <v>23943.348160000001</v>
      </c>
      <c r="L40" s="31"/>
      <c r="M40" s="32"/>
      <c r="N40" s="33"/>
      <c r="O40" s="34"/>
      <c r="P40" s="35"/>
      <c r="R40" s="39">
        <f t="shared" si="2"/>
        <v>0</v>
      </c>
      <c r="S40" s="40">
        <f t="shared" si="2"/>
        <v>0</v>
      </c>
      <c r="T40" s="24"/>
    </row>
    <row r="41" spans="1:20" ht="17.25" customHeight="1" x14ac:dyDescent="0.25">
      <c r="A41" s="26">
        <v>31</v>
      </c>
      <c r="B41" s="27">
        <v>390280</v>
      </c>
      <c r="C41" s="28" t="s">
        <v>43</v>
      </c>
      <c r="D41" s="44">
        <v>4970</v>
      </c>
      <c r="E41" s="45">
        <v>112406.60387000001</v>
      </c>
      <c r="F41" s="46"/>
      <c r="G41" s="47"/>
      <c r="H41" s="29"/>
      <c r="I41" s="30"/>
      <c r="J41" s="46">
        <f t="shared" si="0"/>
        <v>4970</v>
      </c>
      <c r="K41" s="48">
        <f t="shared" si="1"/>
        <v>112406.60387000001</v>
      </c>
      <c r="L41" s="31"/>
      <c r="M41" s="32"/>
      <c r="N41" s="33"/>
      <c r="O41" s="34"/>
      <c r="P41" s="35"/>
      <c r="R41" s="39">
        <f t="shared" si="2"/>
        <v>0</v>
      </c>
      <c r="S41" s="40">
        <f t="shared" si="2"/>
        <v>0</v>
      </c>
      <c r="T41" s="24"/>
    </row>
    <row r="42" spans="1:20" ht="17.25" customHeight="1" x14ac:dyDescent="0.25">
      <c r="A42" s="26">
        <v>32</v>
      </c>
      <c r="B42" s="27">
        <v>391610</v>
      </c>
      <c r="C42" s="28" t="s">
        <v>44</v>
      </c>
      <c r="D42" s="44">
        <v>2060</v>
      </c>
      <c r="E42" s="45">
        <v>324255.62073999998</v>
      </c>
      <c r="F42" s="46">
        <v>1381</v>
      </c>
      <c r="G42" s="47">
        <v>301823.7</v>
      </c>
      <c r="H42" s="29"/>
      <c r="I42" s="30"/>
      <c r="J42" s="46">
        <f t="shared" si="0"/>
        <v>679</v>
      </c>
      <c r="K42" s="48">
        <f t="shared" si="1"/>
        <v>22431.920739999972</v>
      </c>
      <c r="L42" s="31"/>
      <c r="M42" s="32"/>
      <c r="N42" s="33"/>
      <c r="O42" s="34"/>
      <c r="P42" s="35"/>
      <c r="R42" s="39">
        <f t="shared" si="2"/>
        <v>0</v>
      </c>
      <c r="S42" s="40">
        <f t="shared" si="2"/>
        <v>0</v>
      </c>
      <c r="T42" s="24"/>
    </row>
    <row r="43" spans="1:20" ht="35.25" customHeight="1" x14ac:dyDescent="0.25">
      <c r="A43" s="26">
        <v>33</v>
      </c>
      <c r="B43" s="27">
        <v>390600</v>
      </c>
      <c r="C43" s="28" t="s">
        <v>45</v>
      </c>
      <c r="D43" s="44">
        <v>556</v>
      </c>
      <c r="E43" s="45">
        <v>13778.86</v>
      </c>
      <c r="F43" s="46">
        <v>10</v>
      </c>
      <c r="G43" s="47">
        <v>1997.91</v>
      </c>
      <c r="H43" s="29"/>
      <c r="I43" s="30"/>
      <c r="J43" s="46">
        <f t="shared" si="0"/>
        <v>546</v>
      </c>
      <c r="K43" s="48">
        <f t="shared" si="1"/>
        <v>11780.95</v>
      </c>
      <c r="L43" s="31"/>
      <c r="M43" s="32"/>
      <c r="N43" s="33"/>
      <c r="O43" s="34"/>
      <c r="P43" s="35"/>
      <c r="R43" s="39">
        <f>H43+L43</f>
        <v>0</v>
      </c>
      <c r="S43" s="40">
        <f t="shared" si="2"/>
        <v>0</v>
      </c>
      <c r="T43" s="24"/>
    </row>
    <row r="44" spans="1:20" ht="17.25" customHeight="1" x14ac:dyDescent="0.25">
      <c r="A44" s="26">
        <v>34</v>
      </c>
      <c r="B44" s="27">
        <v>390700</v>
      </c>
      <c r="C44" s="28" t="s">
        <v>46</v>
      </c>
      <c r="D44" s="44">
        <v>51</v>
      </c>
      <c r="E44" s="45">
        <v>720.73599999999999</v>
      </c>
      <c r="F44" s="46"/>
      <c r="G44" s="47"/>
      <c r="H44" s="29"/>
      <c r="I44" s="30"/>
      <c r="J44" s="46">
        <f t="shared" si="0"/>
        <v>51</v>
      </c>
      <c r="K44" s="48">
        <f t="shared" si="1"/>
        <v>720.73599999999999</v>
      </c>
      <c r="L44" s="31"/>
      <c r="M44" s="32"/>
      <c r="N44" s="33"/>
      <c r="O44" s="34"/>
      <c r="P44" s="35"/>
      <c r="R44" s="39">
        <f t="shared" si="2"/>
        <v>0</v>
      </c>
      <c r="S44" s="40">
        <f t="shared" si="2"/>
        <v>0</v>
      </c>
      <c r="T44" s="24"/>
    </row>
    <row r="45" spans="1:20" ht="17.25" customHeight="1" x14ac:dyDescent="0.25">
      <c r="A45" s="26">
        <v>35</v>
      </c>
      <c r="B45" s="27">
        <v>390340</v>
      </c>
      <c r="C45" s="28" t="s">
        <v>47</v>
      </c>
      <c r="D45" s="44">
        <v>809</v>
      </c>
      <c r="E45" s="45">
        <v>18575.38091</v>
      </c>
      <c r="F45" s="46"/>
      <c r="G45" s="47"/>
      <c r="H45" s="29"/>
      <c r="I45" s="30"/>
      <c r="J45" s="46">
        <f t="shared" si="0"/>
        <v>809</v>
      </c>
      <c r="K45" s="48">
        <f t="shared" si="1"/>
        <v>18575.38091</v>
      </c>
      <c r="L45" s="31"/>
      <c r="M45" s="32"/>
      <c r="N45" s="33"/>
      <c r="O45" s="34"/>
      <c r="P45" s="35"/>
      <c r="R45" s="39">
        <f t="shared" si="2"/>
        <v>0</v>
      </c>
      <c r="S45" s="40">
        <f t="shared" si="2"/>
        <v>0</v>
      </c>
      <c r="T45" s="24"/>
    </row>
    <row r="46" spans="1:20" ht="17.25" customHeight="1" x14ac:dyDescent="0.25">
      <c r="A46" s="26">
        <v>36</v>
      </c>
      <c r="B46" s="27">
        <v>390771</v>
      </c>
      <c r="C46" s="28" t="s">
        <v>48</v>
      </c>
      <c r="D46" s="44">
        <v>1200</v>
      </c>
      <c r="E46" s="45">
        <v>44804.98</v>
      </c>
      <c r="F46" s="46"/>
      <c r="G46" s="47"/>
      <c r="H46" s="29"/>
      <c r="I46" s="30"/>
      <c r="J46" s="46">
        <f t="shared" si="0"/>
        <v>1200</v>
      </c>
      <c r="K46" s="48">
        <f t="shared" si="1"/>
        <v>44804.98</v>
      </c>
      <c r="L46" s="31"/>
      <c r="M46" s="32"/>
      <c r="N46" s="33">
        <v>1200</v>
      </c>
      <c r="O46" s="32">
        <v>44804.98</v>
      </c>
      <c r="P46" s="37"/>
      <c r="R46" s="39">
        <f t="shared" si="2"/>
        <v>0</v>
      </c>
      <c r="S46" s="40">
        <f t="shared" si="2"/>
        <v>0</v>
      </c>
      <c r="T46" s="24"/>
    </row>
    <row r="47" spans="1:20" ht="34.5" customHeight="1" x14ac:dyDescent="0.25">
      <c r="A47" s="26">
        <v>37</v>
      </c>
      <c r="B47" s="27">
        <v>390004</v>
      </c>
      <c r="C47" s="28" t="s">
        <v>82</v>
      </c>
      <c r="D47" s="44">
        <v>5</v>
      </c>
      <c r="E47" s="45">
        <v>199.75749999999999</v>
      </c>
      <c r="F47" s="46"/>
      <c r="G47" s="47"/>
      <c r="H47" s="29"/>
      <c r="I47" s="30"/>
      <c r="J47" s="46">
        <f t="shared" si="0"/>
        <v>5</v>
      </c>
      <c r="K47" s="48">
        <f t="shared" si="1"/>
        <v>199.75749999999999</v>
      </c>
      <c r="L47" s="31"/>
      <c r="M47" s="32"/>
      <c r="N47" s="33"/>
      <c r="O47" s="34"/>
      <c r="P47" s="35"/>
      <c r="R47" s="39">
        <f t="shared" si="2"/>
        <v>0</v>
      </c>
      <c r="S47" s="40">
        <f t="shared" si="2"/>
        <v>0</v>
      </c>
      <c r="T47" s="24"/>
    </row>
    <row r="48" spans="1:20" ht="17.25" customHeight="1" x14ac:dyDescent="0.25">
      <c r="A48" s="26">
        <v>38</v>
      </c>
      <c r="B48" s="27">
        <v>390006</v>
      </c>
      <c r="C48" s="28" t="s">
        <v>83</v>
      </c>
      <c r="D48" s="44">
        <v>5</v>
      </c>
      <c r="E48" s="45">
        <v>511.21</v>
      </c>
      <c r="F48" s="36"/>
      <c r="G48" s="32"/>
      <c r="H48" s="29"/>
      <c r="I48" s="30"/>
      <c r="J48" s="46">
        <f t="shared" si="0"/>
        <v>5</v>
      </c>
      <c r="K48" s="48">
        <f t="shared" si="1"/>
        <v>511.21</v>
      </c>
      <c r="L48" s="31">
        <v>5</v>
      </c>
      <c r="M48" s="32">
        <v>511.21</v>
      </c>
      <c r="N48" s="33"/>
      <c r="O48" s="34"/>
      <c r="P48" s="35"/>
      <c r="R48" s="39">
        <f t="shared" si="2"/>
        <v>5</v>
      </c>
      <c r="S48" s="40">
        <f t="shared" si="2"/>
        <v>511.21</v>
      </c>
      <c r="T48" s="24"/>
    </row>
    <row r="49" spans="1:31" x14ac:dyDescent="0.25">
      <c r="A49" s="41" t="s">
        <v>49</v>
      </c>
      <c r="B49" s="41"/>
      <c r="C49" s="41" t="s">
        <v>50</v>
      </c>
      <c r="K49" s="42"/>
    </row>
    <row r="50" spans="1:31" x14ac:dyDescent="0.25">
      <c r="A50" s="41" t="s">
        <v>51</v>
      </c>
      <c r="B50" s="41"/>
      <c r="C50" s="41" t="s">
        <v>52</v>
      </c>
    </row>
    <row r="51" spans="1:31" x14ac:dyDescent="0.25">
      <c r="A51" s="41" t="s">
        <v>53</v>
      </c>
      <c r="B51" s="41"/>
      <c r="C51" s="41" t="s">
        <v>54</v>
      </c>
    </row>
    <row r="52" spans="1:31" x14ac:dyDescent="0.25">
      <c r="A52" s="41" t="s">
        <v>55</v>
      </c>
      <c r="B52" s="41"/>
      <c r="C52" s="41" t="s">
        <v>56</v>
      </c>
      <c r="K52" s="43"/>
      <c r="L52" s="43"/>
      <c r="M52" s="43"/>
      <c r="N52" s="43"/>
      <c r="O52" s="43"/>
      <c r="P52" s="43"/>
    </row>
    <row r="53" spans="1:31" x14ac:dyDescent="0.25">
      <c r="A53" s="41" t="s">
        <v>57</v>
      </c>
      <c r="B53" s="41"/>
      <c r="C53" s="41" t="s">
        <v>58</v>
      </c>
    </row>
    <row r="54" spans="1:31" x14ac:dyDescent="0.25">
      <c r="A54" s="41" t="s">
        <v>59</v>
      </c>
      <c r="B54" s="41"/>
      <c r="C54" s="41" t="s">
        <v>60</v>
      </c>
    </row>
    <row r="55" spans="1:31" x14ac:dyDescent="0.25">
      <c r="A55" s="41" t="s">
        <v>61</v>
      </c>
      <c r="B55" s="41"/>
      <c r="C55" s="41" t="s">
        <v>62</v>
      </c>
    </row>
    <row r="56" spans="1:31" x14ac:dyDescent="0.25">
      <c r="A56" s="41" t="s">
        <v>63</v>
      </c>
      <c r="B56" s="41"/>
      <c r="C56" s="41" t="s">
        <v>64</v>
      </c>
    </row>
    <row r="57" spans="1:31" x14ac:dyDescent="0.25">
      <c r="A57" s="41" t="s">
        <v>65</v>
      </c>
      <c r="B57" s="41"/>
      <c r="C57" s="41" t="s">
        <v>66</v>
      </c>
    </row>
    <row r="58" spans="1:31" x14ac:dyDescent="0.25">
      <c r="A58" s="41" t="s">
        <v>67</v>
      </c>
      <c r="B58" s="41"/>
      <c r="C58" s="41" t="s">
        <v>68</v>
      </c>
    </row>
    <row r="59" spans="1:31" x14ac:dyDescent="0.25">
      <c r="A59" s="41" t="s">
        <v>69</v>
      </c>
      <c r="B59" s="41"/>
      <c r="C59" s="41" t="s">
        <v>70</v>
      </c>
    </row>
    <row r="60" spans="1:31" s="7" customFormat="1" x14ac:dyDescent="0.25">
      <c r="A60" s="1" t="s">
        <v>71</v>
      </c>
      <c r="B60" s="2"/>
      <c r="C60" s="1" t="s">
        <v>72</v>
      </c>
      <c r="D60" s="3"/>
      <c r="E60" s="4"/>
      <c r="F60" s="3"/>
      <c r="G60" s="3"/>
      <c r="H60" s="5"/>
      <c r="I60" s="5"/>
      <c r="J60" s="3"/>
      <c r="K60" s="6"/>
      <c r="P60" s="1"/>
      <c r="Q60" s="1"/>
      <c r="S60" s="1"/>
      <c r="T60" s="1"/>
      <c r="U60" s="1"/>
      <c r="V60"/>
      <c r="W60"/>
      <c r="X60"/>
      <c r="Y60"/>
      <c r="Z60"/>
      <c r="AA60"/>
      <c r="AB60"/>
      <c r="AC60"/>
      <c r="AD60"/>
      <c r="AE60"/>
    </row>
    <row r="61" spans="1:31" s="3" customFormat="1" x14ac:dyDescent="0.25">
      <c r="A61" s="1" t="s">
        <v>73</v>
      </c>
      <c r="B61" s="2"/>
      <c r="C61" s="1" t="s">
        <v>74</v>
      </c>
      <c r="E61" s="4"/>
      <c r="H61" s="5"/>
      <c r="I61" s="5"/>
      <c r="K61" s="6"/>
      <c r="L61" s="7"/>
      <c r="M61" s="7"/>
      <c r="N61" s="7"/>
      <c r="O61" s="7"/>
      <c r="P61" s="1"/>
      <c r="Q61" s="1"/>
      <c r="V61"/>
      <c r="W61"/>
      <c r="X61"/>
      <c r="Y61"/>
      <c r="Z61"/>
      <c r="AA61"/>
      <c r="AB61"/>
      <c r="AC61"/>
      <c r="AD61"/>
      <c r="AE61"/>
    </row>
    <row r="62" spans="1:31" s="3" customFormat="1" x14ac:dyDescent="0.25">
      <c r="A62" s="1" t="s">
        <v>75</v>
      </c>
      <c r="B62" s="2"/>
      <c r="C62" s="1" t="s">
        <v>76</v>
      </c>
      <c r="E62" s="4"/>
      <c r="H62" s="5"/>
      <c r="I62" s="5"/>
      <c r="K62" s="6"/>
      <c r="L62" s="7"/>
      <c r="M62" s="7"/>
      <c r="N62" s="7"/>
      <c r="O62" s="7"/>
      <c r="P62" s="1"/>
      <c r="Q62" s="1"/>
      <c r="V62"/>
      <c r="W62"/>
      <c r="X62"/>
      <c r="Y62"/>
      <c r="Z62"/>
      <c r="AA62"/>
      <c r="AB62"/>
      <c r="AC62"/>
      <c r="AD62"/>
      <c r="AE62"/>
    </row>
    <row r="63" spans="1:31" s="3" customFormat="1" x14ac:dyDescent="0.25">
      <c r="A63" s="1" t="s">
        <v>77</v>
      </c>
      <c r="B63" s="2"/>
      <c r="C63" s="1" t="s">
        <v>78</v>
      </c>
      <c r="E63" s="4"/>
      <c r="H63" s="5"/>
      <c r="I63" s="5"/>
      <c r="K63" s="6"/>
      <c r="L63" s="7"/>
      <c r="M63" s="7"/>
      <c r="N63" s="7"/>
      <c r="O63" s="7"/>
      <c r="P63" s="1"/>
      <c r="Q63" s="1"/>
      <c r="V63"/>
      <c r="W63"/>
      <c r="X63"/>
      <c r="Y63"/>
      <c r="Z63"/>
      <c r="AA63"/>
      <c r="AB63"/>
      <c r="AC63"/>
      <c r="AD63"/>
      <c r="AE63"/>
    </row>
  </sheetData>
  <autoFilter ref="A10:Z48" xr:uid="{B7F84436-E83C-4B28-B097-4C32CC61371E}"/>
  <mergeCells count="15">
    <mergeCell ref="R8:T8"/>
    <mergeCell ref="A4:P4"/>
    <mergeCell ref="A5:P5"/>
    <mergeCell ref="A6:P6"/>
    <mergeCell ref="A7:A9"/>
    <mergeCell ref="B7:B9"/>
    <mergeCell ref="C7:C9"/>
    <mergeCell ref="D7:E8"/>
    <mergeCell ref="F7:I7"/>
    <mergeCell ref="J7:P7"/>
    <mergeCell ref="F8:G8"/>
    <mergeCell ref="H8:I8"/>
    <mergeCell ref="J8:K8"/>
    <mergeCell ref="L8:M8"/>
    <mergeCell ref="N8:O8"/>
  </mergeCells>
  <pageMargins left="0.78740157480314965" right="0.39370078740157483" top="0.78740157480314965" bottom="0.78740157480314965" header="0" footer="0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КС БАЗ</vt:lpstr>
      <vt:lpstr>'КС БАЗ'!Заголовки_для_печати</vt:lpstr>
      <vt:lpstr>'КС БАЗ'!Область_печати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Половинчак</dc:creator>
  <cp:lastModifiedBy>Половинчак</cp:lastModifiedBy>
  <dcterms:created xsi:type="dcterms:W3CDTF">2022-12-29T14:55:50Z</dcterms:created>
  <dcterms:modified xsi:type="dcterms:W3CDTF">2022-12-30T14:57:54Z</dcterms:modified>
</cp:coreProperties>
</file>